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olieGee\Downloads\"/>
    </mc:Choice>
  </mc:AlternateContent>
  <xr:revisionPtr revIDLastSave="0" documentId="8_{13130DDC-7FC3-4EC0-A3C8-7EC84D621D26}" xr6:coauthVersionLast="45" xr6:coauthVersionMax="45" xr10:uidLastSave="{00000000-0000-0000-0000-000000000000}"/>
  <bookViews>
    <workbookView xWindow="-20610" yWindow="-120" windowWidth="20730" windowHeight="11160" firstSheet="2" activeTab="2" xr2:uid="{00000000-000D-0000-FFFF-FFFF00000000}"/>
  </bookViews>
  <sheets>
    <sheet name="Discrete Probability General" sheetId="1" r:id="rId1"/>
    <sheet name="Binomial Probability Distrib." sheetId="2" r:id="rId2"/>
    <sheet name="Poisson Probability Distrib." sheetId="3" r:id="rId3"/>
    <sheet name="Geometric Probability Distrib." sheetId="5" r:id="rId4"/>
    <sheet name="scratch spreadshee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6" i="3"/>
  <c r="C6" i="3"/>
  <c r="B21" i="5" l="1"/>
  <c r="B23" i="5"/>
  <c r="C23" i="5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  <c r="F1" i="5"/>
  <c r="F2" i="5" s="1"/>
  <c r="F3" i="5" s="1"/>
  <c r="B6" i="5"/>
  <c r="B7" i="5"/>
  <c r="B8" i="5"/>
  <c r="B9" i="5"/>
  <c r="B10" i="5"/>
  <c r="B11" i="5"/>
  <c r="B12" i="5"/>
  <c r="B13" i="5"/>
  <c r="B14" i="5"/>
  <c r="B5" i="5"/>
  <c r="C5" i="5" s="1"/>
  <c r="C3" i="5"/>
  <c r="F2" i="2"/>
  <c r="F3" i="2" s="1"/>
  <c r="F1" i="2"/>
  <c r="C5" i="2"/>
  <c r="B5" i="2"/>
  <c r="A6" i="2"/>
  <c r="C6" i="2" s="1"/>
  <c r="C10" i="5" l="1"/>
  <c r="C9" i="5"/>
  <c r="C8" i="5"/>
  <c r="C6" i="5"/>
  <c r="C12" i="5"/>
  <c r="C13" i="5"/>
  <c r="B6" i="2"/>
  <c r="C11" i="5"/>
  <c r="C7" i="5"/>
  <c r="C14" i="5"/>
  <c r="B15" i="5" s="1"/>
  <c r="A7" i="2"/>
  <c r="C15" i="5" l="1"/>
  <c r="B16" i="5" s="1"/>
  <c r="C16" i="5"/>
  <c r="B17" i="5" s="1"/>
  <c r="B7" i="2"/>
  <c r="C7" i="2"/>
  <c r="A8" i="2"/>
  <c r="B3" i="3"/>
  <c r="C4" i="3"/>
  <c r="F1" i="3" l="1"/>
  <c r="F2" i="3" s="1"/>
  <c r="F3" i="3" s="1"/>
  <c r="C17" i="5"/>
  <c r="B18" i="5" s="1"/>
  <c r="A9" i="2"/>
  <c r="B8" i="2"/>
  <c r="C8" i="2"/>
  <c r="C21" i="1"/>
  <c r="D4" i="1" s="1"/>
  <c r="B20" i="1"/>
  <c r="C18" i="5" l="1"/>
  <c r="B19" i="5" s="1"/>
  <c r="C19" i="5" s="1"/>
  <c r="B20" i="5" s="1"/>
  <c r="C21" i="5" s="1"/>
  <c r="B22" i="5" s="1"/>
  <c r="C22" i="5" s="1"/>
  <c r="D2" i="1"/>
  <c r="D3" i="1"/>
  <c r="A10" i="2"/>
  <c r="B9" i="2"/>
  <c r="C9" i="2"/>
  <c r="C20" i="5" l="1"/>
  <c r="D22" i="1"/>
  <c r="D23" i="1" s="1"/>
  <c r="A11" i="2"/>
  <c r="C10" i="2"/>
  <c r="B10" i="2"/>
  <c r="B24" i="5" l="1"/>
  <c r="A12" i="2"/>
  <c r="B11" i="2"/>
  <c r="C11" i="2"/>
  <c r="A13" i="2" l="1"/>
  <c r="B12" i="2"/>
  <c r="C12" i="2"/>
  <c r="A14" i="2" l="1"/>
  <c r="B13" i="2"/>
  <c r="C13" i="2"/>
  <c r="A15" i="2" l="1"/>
  <c r="C14" i="2"/>
  <c r="B14" i="2"/>
  <c r="A16" i="2" l="1"/>
  <c r="B15" i="2"/>
  <c r="C15" i="2"/>
  <c r="A17" i="2" l="1"/>
  <c r="B16" i="2"/>
  <c r="C16" i="2"/>
  <c r="A18" i="2" l="1"/>
  <c r="A19" i="2" s="1"/>
  <c r="B17" i="2"/>
  <c r="C17" i="2"/>
  <c r="A20" i="2" l="1"/>
  <c r="C19" i="2"/>
  <c r="B19" i="2"/>
  <c r="C18" i="2"/>
  <c r="B18" i="2"/>
  <c r="A21" i="2" l="1"/>
  <c r="B20" i="2"/>
  <c r="C20" i="2"/>
  <c r="A22" i="2" l="1"/>
  <c r="C21" i="2"/>
  <c r="B21" i="2"/>
  <c r="A23" i="2" l="1"/>
  <c r="B22" i="2"/>
  <c r="C22" i="2"/>
  <c r="A24" i="2" l="1"/>
  <c r="C23" i="2"/>
  <c r="B23" i="2"/>
  <c r="A25" i="2" l="1"/>
  <c r="B24" i="2"/>
  <c r="C24" i="2"/>
  <c r="C25" i="2" l="1"/>
  <c r="B25" i="2"/>
  <c r="B26" i="2" s="1"/>
</calcChain>
</file>

<file path=xl/sharedStrings.xml><?xml version="1.0" encoding="utf-8"?>
<sst xmlns="http://schemas.openxmlformats.org/spreadsheetml/2006/main" count="35" uniqueCount="23">
  <si>
    <t>xP(x)</t>
  </si>
  <si>
    <t>(x - E(x))^2*P(x)</t>
  </si>
  <si>
    <t>Total</t>
  </si>
  <si>
    <t>E(x) =</t>
  </si>
  <si>
    <t>Variance</t>
  </si>
  <si>
    <t>Std Dev</t>
  </si>
  <si>
    <t>n</t>
  </si>
  <si>
    <t>p</t>
  </si>
  <si>
    <t>Mean</t>
  </si>
  <si>
    <t>P(X=x)</t>
  </si>
  <si>
    <t>x</t>
  </si>
  <si>
    <t>P(X = x)</t>
  </si>
  <si>
    <t>P(X &lt;= x)</t>
  </si>
  <si>
    <t>Time or Space</t>
  </si>
  <si>
    <t>Average/(Time or Space)</t>
  </si>
  <si>
    <t>P(X&lt;=x)</t>
  </si>
  <si>
    <t>E(x)</t>
  </si>
  <si>
    <t>Var(x)</t>
  </si>
  <si>
    <t>p=probability of success</t>
  </si>
  <si>
    <t xml:space="preserve">Var(x) </t>
  </si>
  <si>
    <r>
      <t xml:space="preserve">E(x) = </t>
    </r>
    <r>
      <rPr>
        <b/>
        <sz val="11"/>
        <color theme="1"/>
        <rFont val="Calibri"/>
        <family val="2"/>
      </rPr>
      <t>μ</t>
    </r>
  </si>
  <si>
    <r>
      <t xml:space="preserve">Var(x) = </t>
    </r>
    <r>
      <rPr>
        <b/>
        <sz val="11"/>
        <color theme="1"/>
        <rFont val="Calibri"/>
        <family val="2"/>
      </rPr>
      <t>σ²</t>
    </r>
  </si>
  <si>
    <r>
      <t xml:space="preserve">Std dev = </t>
    </r>
    <r>
      <rPr>
        <b/>
        <sz val="11"/>
        <color theme="1"/>
        <rFont val="Calibri"/>
        <family val="2"/>
      </rPr>
      <t>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</si>
</sst>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1" xfId="0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2" borderId="1" xfId="0" applyFill="1" applyBorder="1" applyProtection="1"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ont="1" applyFill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4" fontId="0" fillId="3" borderId="1" xfId="0" applyNumberFormat="1" applyFont="1" applyFill="1" applyBorder="1"/>
    <xf numFmtId="2" fontId="0" fillId="3" borderId="1" xfId="0" applyNumberFormat="1" applyFill="1" applyBorder="1"/>
    <xf numFmtId="0" fontId="0" fillId="4" borderId="1" xfId="0" applyFill="1" applyBorder="1" applyProtection="1">
      <protection locked="0"/>
    </xf>
    <xf numFmtId="0" fontId="1" fillId="0" borderId="3" xfId="0" applyFont="1" applyFill="1" applyBorder="1"/>
    <xf numFmtId="0" fontId="0" fillId="3" borderId="0" xfId="0" applyFont="1" applyFill="1" applyBorder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zoomScale="160" zoomScaleNormal="160" workbookViewId="0">
      <selection activeCell="D11" sqref="D11"/>
    </sheetView>
  </sheetViews>
  <sheetFormatPr defaultRowHeight="15" x14ac:dyDescent="0.25"/>
  <cols>
    <col min="1" max="1" width="9.140625" style="7"/>
    <col min="4" max="4" width="18.140625" customWidth="1"/>
  </cols>
  <sheetData>
    <row r="1" spans="1:5" x14ac:dyDescent="0.25">
      <c r="A1" s="20" t="s">
        <v>10</v>
      </c>
      <c r="B1" s="2" t="s">
        <v>9</v>
      </c>
      <c r="C1" s="2" t="s">
        <v>0</v>
      </c>
      <c r="D1" s="2" t="s">
        <v>1</v>
      </c>
      <c r="E1" s="15" t="s">
        <v>15</v>
      </c>
    </row>
    <row r="2" spans="1:5" x14ac:dyDescent="0.25">
      <c r="A2" s="21">
        <v>0</v>
      </c>
      <c r="B2" s="5">
        <v>0.6</v>
      </c>
      <c r="C2" s="1">
        <f>IF(A2&lt;&gt;"",A2*B2, "")</f>
        <v>0</v>
      </c>
      <c r="D2" s="1">
        <f>IF(A2&lt;&gt;"", (A2-$C$21)^2*B2, "")</f>
        <v>14.405999999999995</v>
      </c>
      <c r="E2" s="1">
        <f>IF(A2&lt;&gt;"", SUM($B$2:B2), "")</f>
        <v>0.6</v>
      </c>
    </row>
    <row r="3" spans="1:5" x14ac:dyDescent="0.25">
      <c r="A3" s="21">
        <v>12</v>
      </c>
      <c r="B3" s="5">
        <v>0.3</v>
      </c>
      <c r="C3" s="1">
        <f t="shared" ref="C3:C18" si="0">IF(A3&lt;&gt;"",A3*B3, "")</f>
        <v>3.5999999999999996</v>
      </c>
      <c r="D3" s="1">
        <f t="shared" ref="D3:D18" si="1">IF(A3&lt;&gt;"", (A3-$C$21)^2*B3, "")</f>
        <v>15.123000000000003</v>
      </c>
      <c r="E3" s="1">
        <f>IF(A3&lt;&gt;"", SUM($B$2:B3), "")</f>
        <v>0.89999999999999991</v>
      </c>
    </row>
    <row r="4" spans="1:5" x14ac:dyDescent="0.25">
      <c r="A4" s="21">
        <v>13</v>
      </c>
      <c r="B4" s="5">
        <v>0.1</v>
      </c>
      <c r="C4" s="1">
        <f t="shared" si="0"/>
        <v>1.3</v>
      </c>
      <c r="D4" s="1">
        <f t="shared" si="1"/>
        <v>6.5610000000000035</v>
      </c>
      <c r="E4" s="1">
        <f>IF(A4&lt;&gt;"", SUM($B$2:B4), "")</f>
        <v>0.99999999999999989</v>
      </c>
    </row>
    <row r="5" spans="1:5" x14ac:dyDescent="0.25">
      <c r="A5" s="21"/>
      <c r="B5" s="5"/>
      <c r="C5" s="1" t="str">
        <f t="shared" si="0"/>
        <v/>
      </c>
      <c r="D5" s="1" t="str">
        <f t="shared" si="1"/>
        <v/>
      </c>
      <c r="E5" s="1" t="str">
        <f>IF(A5&lt;&gt;"", SUM($B$2:B5), "")</f>
        <v/>
      </c>
    </row>
    <row r="6" spans="1:5" x14ac:dyDescent="0.25">
      <c r="A6" s="21"/>
      <c r="B6" s="5"/>
      <c r="C6" s="1" t="str">
        <f t="shared" si="0"/>
        <v/>
      </c>
      <c r="D6" s="1" t="str">
        <f t="shared" si="1"/>
        <v/>
      </c>
      <c r="E6" s="1" t="str">
        <f>IF(A6&lt;&gt;"", SUM($B$2:B6), "")</f>
        <v/>
      </c>
    </row>
    <row r="7" spans="1:5" x14ac:dyDescent="0.25">
      <c r="A7" s="21"/>
      <c r="B7" s="5"/>
      <c r="C7" s="1" t="str">
        <f t="shared" si="0"/>
        <v/>
      </c>
      <c r="D7" s="1" t="str">
        <f t="shared" si="1"/>
        <v/>
      </c>
      <c r="E7" s="1" t="str">
        <f>IF(A7&lt;&gt;"", SUM($B$2:B7), "")</f>
        <v/>
      </c>
    </row>
    <row r="8" spans="1:5" x14ac:dyDescent="0.25">
      <c r="A8" s="21"/>
      <c r="B8" s="5"/>
      <c r="C8" s="1" t="str">
        <f t="shared" si="0"/>
        <v/>
      </c>
      <c r="D8" s="1" t="str">
        <f t="shared" si="1"/>
        <v/>
      </c>
      <c r="E8" s="1" t="str">
        <f>IF(A8&lt;&gt;"", SUM($B$2:B8), "")</f>
        <v/>
      </c>
    </row>
    <row r="9" spans="1:5" x14ac:dyDescent="0.25">
      <c r="A9" s="21"/>
      <c r="B9" s="5"/>
      <c r="C9" s="1" t="str">
        <f t="shared" si="0"/>
        <v/>
      </c>
      <c r="D9" s="1" t="str">
        <f t="shared" si="1"/>
        <v/>
      </c>
      <c r="E9" s="1" t="str">
        <f>IF(A9&lt;&gt;"", SUM($B$2:B9), "")</f>
        <v/>
      </c>
    </row>
    <row r="10" spans="1:5" x14ac:dyDescent="0.25">
      <c r="A10" s="21"/>
      <c r="B10" s="5"/>
      <c r="C10" s="1" t="str">
        <f t="shared" si="0"/>
        <v/>
      </c>
      <c r="D10" s="1" t="str">
        <f t="shared" si="1"/>
        <v/>
      </c>
      <c r="E10" s="1" t="str">
        <f>IF(A10&lt;&gt;"", SUM($B$2:B10), "")</f>
        <v/>
      </c>
    </row>
    <row r="11" spans="1:5" x14ac:dyDescent="0.25">
      <c r="A11" s="21"/>
      <c r="B11" s="5"/>
      <c r="C11" s="1" t="str">
        <f t="shared" si="0"/>
        <v/>
      </c>
      <c r="D11" s="1" t="str">
        <f t="shared" si="1"/>
        <v/>
      </c>
      <c r="E11" s="1" t="str">
        <f>IF(A11&lt;&gt;"", SUM($B$2:B11), "")</f>
        <v/>
      </c>
    </row>
    <row r="12" spans="1:5" x14ac:dyDescent="0.25">
      <c r="A12" s="21"/>
      <c r="B12" s="5"/>
      <c r="C12" s="1" t="str">
        <f t="shared" si="0"/>
        <v/>
      </c>
      <c r="D12" s="1" t="str">
        <f t="shared" si="1"/>
        <v/>
      </c>
      <c r="E12" s="1" t="str">
        <f>IF(A12&lt;&gt;"", SUM($B$2:B12), "")</f>
        <v/>
      </c>
    </row>
    <row r="13" spans="1:5" x14ac:dyDescent="0.25">
      <c r="A13" s="21"/>
      <c r="B13" s="5"/>
      <c r="C13" s="1" t="str">
        <f t="shared" si="0"/>
        <v/>
      </c>
      <c r="D13" s="1" t="str">
        <f t="shared" si="1"/>
        <v/>
      </c>
      <c r="E13" s="1" t="str">
        <f>IF(A13&lt;&gt;"", SUM($B$2:B13), "")</f>
        <v/>
      </c>
    </row>
    <row r="14" spans="1:5" x14ac:dyDescent="0.25">
      <c r="A14" s="21"/>
      <c r="B14" s="5"/>
      <c r="C14" s="1" t="str">
        <f t="shared" si="0"/>
        <v/>
      </c>
      <c r="D14" s="1" t="str">
        <f t="shared" si="1"/>
        <v/>
      </c>
      <c r="E14" s="1" t="str">
        <f>IF(A14&lt;&gt;"", SUM($B$2:B14), "")</f>
        <v/>
      </c>
    </row>
    <row r="15" spans="1:5" x14ac:dyDescent="0.25">
      <c r="A15" s="21"/>
      <c r="B15" s="5"/>
      <c r="C15" s="1" t="str">
        <f t="shared" si="0"/>
        <v/>
      </c>
      <c r="D15" s="1" t="str">
        <f t="shared" si="1"/>
        <v/>
      </c>
      <c r="E15" s="1" t="str">
        <f>IF(A15&lt;&gt;"", SUM($B$2:B15), "")</f>
        <v/>
      </c>
    </row>
    <row r="16" spans="1:5" x14ac:dyDescent="0.25">
      <c r="A16" s="21"/>
      <c r="B16" s="5"/>
      <c r="C16" s="1" t="str">
        <f t="shared" si="0"/>
        <v/>
      </c>
      <c r="D16" s="1" t="str">
        <f t="shared" si="1"/>
        <v/>
      </c>
      <c r="E16" s="1" t="str">
        <f>IF(A16&lt;&gt;"", SUM($B$2:B16), "")</f>
        <v/>
      </c>
    </row>
    <row r="17" spans="1:5" x14ac:dyDescent="0.25">
      <c r="A17" s="21"/>
      <c r="B17" s="5"/>
      <c r="C17" s="1" t="str">
        <f t="shared" si="0"/>
        <v/>
      </c>
      <c r="D17" s="1" t="str">
        <f t="shared" si="1"/>
        <v/>
      </c>
      <c r="E17" s="1" t="str">
        <f>IF(A17&lt;&gt;"", SUM($B$2:B17), "")</f>
        <v/>
      </c>
    </row>
    <row r="18" spans="1:5" x14ac:dyDescent="0.25">
      <c r="A18" s="21"/>
      <c r="B18" s="5"/>
      <c r="C18" s="1" t="str">
        <f t="shared" si="0"/>
        <v/>
      </c>
      <c r="D18" s="1" t="str">
        <f t="shared" si="1"/>
        <v/>
      </c>
      <c r="E18" s="1" t="str">
        <f>IF(A18&lt;&gt;"", SUM($B$2:B18), "")</f>
        <v/>
      </c>
    </row>
    <row r="20" spans="1:5" x14ac:dyDescent="0.25">
      <c r="A20" s="22" t="s">
        <v>2</v>
      </c>
      <c r="B20" s="4">
        <f>SUM(B2:B18)</f>
        <v>0.99999999999999989</v>
      </c>
    </row>
    <row r="21" spans="1:5" x14ac:dyDescent="0.25">
      <c r="B21" s="3" t="s">
        <v>3</v>
      </c>
      <c r="C21" s="4">
        <f>SUM(C2:C18)</f>
        <v>4.8999999999999995</v>
      </c>
    </row>
    <row r="22" spans="1:5" x14ac:dyDescent="0.25">
      <c r="C22" s="3" t="s">
        <v>4</v>
      </c>
      <c r="D22" s="3">
        <f>SUM(D2:D18)</f>
        <v>36.090000000000003</v>
      </c>
    </row>
    <row r="23" spans="1:5" x14ac:dyDescent="0.25">
      <c r="C23" s="3" t="s">
        <v>5</v>
      </c>
      <c r="D23" s="23">
        <f>SQRT(D22)</f>
        <v>6.0074953183502364</v>
      </c>
    </row>
  </sheetData>
  <sheetProtection algorithmName="SHA-512" hashValue="EzcKOVjqggSjuRceeKrdHFAbvFf8juYjYZq4FxBvgifkWs/hDG6zBw5onA42/iLT6WXuG/u4ehz6PbYcmLZAyQ==" saltValue="FUEyS/HhtwO4DJEBWo1xu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zoomScale="150" zoomScaleNormal="150" workbookViewId="0">
      <selection activeCell="H11" sqref="H11"/>
    </sheetView>
  </sheetViews>
  <sheetFormatPr defaultRowHeight="15" x14ac:dyDescent="0.25"/>
  <cols>
    <col min="1" max="1" width="14.42578125" customWidth="1"/>
    <col min="5" max="5" width="13" customWidth="1"/>
  </cols>
  <sheetData>
    <row r="1" spans="1:6" x14ac:dyDescent="0.25">
      <c r="A1" s="3" t="s">
        <v>6</v>
      </c>
      <c r="B1" s="14">
        <v>20</v>
      </c>
      <c r="E1" s="3" t="s">
        <v>20</v>
      </c>
      <c r="F1" s="13">
        <f>B1*B2</f>
        <v>10</v>
      </c>
    </row>
    <row r="2" spans="1:6" x14ac:dyDescent="0.25">
      <c r="A2" s="3" t="s">
        <v>7</v>
      </c>
      <c r="B2" s="14">
        <v>0.5</v>
      </c>
      <c r="E2" s="3" t="s">
        <v>21</v>
      </c>
      <c r="F2" s="1">
        <f>B1*B2*(1-B2)</f>
        <v>5</v>
      </c>
    </row>
    <row r="3" spans="1:6" x14ac:dyDescent="0.25">
      <c r="E3" s="3" t="s">
        <v>22</v>
      </c>
      <c r="F3" s="13">
        <f>SQRT(F2)</f>
        <v>2.2360679774997898</v>
      </c>
    </row>
    <row r="4" spans="1:6" x14ac:dyDescent="0.25">
      <c r="A4" s="22" t="s">
        <v>10</v>
      </c>
      <c r="B4" s="3" t="s">
        <v>11</v>
      </c>
      <c r="C4" s="3" t="s">
        <v>12</v>
      </c>
    </row>
    <row r="5" spans="1:6" x14ac:dyDescent="0.25">
      <c r="A5" s="10">
        <v>0</v>
      </c>
      <c r="B5" s="11">
        <f>IF(A5&lt;&gt;"",_xlfn.BINOM.DIST(A5,$B$1,$B$2, FALSE),"")</f>
        <v>9.5367431640625E-7</v>
      </c>
      <c r="C5" s="12">
        <f>IF(A5&lt;&gt;"", _xlfn.BINOM.DIST(A5,$B$1,$B$2,TRUE), "")</f>
        <v>9.5367431640625E-7</v>
      </c>
    </row>
    <row r="6" spans="1:6" x14ac:dyDescent="0.25">
      <c r="A6" s="10">
        <f>IF(A5="", "", IF(A5+1 &lt;= $B$1, A5+1, ""))</f>
        <v>1</v>
      </c>
      <c r="B6" s="11">
        <f t="shared" ref="B6:B25" si="0">IF(A6&lt;&gt;"",_xlfn.BINOM.DIST(A6,$B$1,$B$2, FALSE),"")</f>
        <v>1.9073486328125034E-5</v>
      </c>
      <c r="C6" s="12">
        <f t="shared" ref="C6:C25" si="1">IF(A6&lt;&gt;"", _xlfn.BINOM.DIST(A6,$B$1,$B$2,TRUE), "")</f>
        <v>2.002716064453125E-5</v>
      </c>
    </row>
    <row r="7" spans="1:6" x14ac:dyDescent="0.25">
      <c r="A7" s="10">
        <f t="shared" ref="A7:A25" si="2">IF(A6="", "", IF(A6+1 &lt;= $B$1, A6+1, ""))</f>
        <v>2</v>
      </c>
      <c r="B7" s="11">
        <f t="shared" si="0"/>
        <v>1.8119812011718755E-4</v>
      </c>
      <c r="C7" s="12">
        <f t="shared" si="1"/>
        <v>2.0122528076171875E-4</v>
      </c>
    </row>
    <row r="8" spans="1:6" x14ac:dyDescent="0.25">
      <c r="A8" s="10">
        <f t="shared" si="2"/>
        <v>3</v>
      </c>
      <c r="B8" s="11">
        <f t="shared" si="0"/>
        <v>1.0871887207031263E-3</v>
      </c>
      <c r="C8" s="12">
        <f t="shared" si="1"/>
        <v>1.2884140014648442E-3</v>
      </c>
    </row>
    <row r="9" spans="1:6" x14ac:dyDescent="0.25">
      <c r="A9" s="10">
        <f t="shared" si="2"/>
        <v>4</v>
      </c>
      <c r="B9" s="11">
        <f t="shared" si="0"/>
        <v>4.6205520629882752E-3</v>
      </c>
      <c r="C9" s="12">
        <f t="shared" si="1"/>
        <v>5.9089660644531285E-3</v>
      </c>
    </row>
    <row r="10" spans="1:6" x14ac:dyDescent="0.25">
      <c r="A10" s="10">
        <f t="shared" si="2"/>
        <v>5</v>
      </c>
      <c r="B10" s="11">
        <f t="shared" si="0"/>
        <v>1.4785766601562502E-2</v>
      </c>
      <c r="C10" s="12">
        <f t="shared" si="1"/>
        <v>2.0694732666015635E-2</v>
      </c>
    </row>
    <row r="11" spans="1:6" x14ac:dyDescent="0.25">
      <c r="A11" s="10">
        <f t="shared" si="2"/>
        <v>6</v>
      </c>
      <c r="B11" s="11">
        <f t="shared" si="0"/>
        <v>3.6964416503906257E-2</v>
      </c>
      <c r="C11" s="12">
        <f t="shared" si="1"/>
        <v>5.7659149169921903E-2</v>
      </c>
    </row>
    <row r="12" spans="1:6" x14ac:dyDescent="0.25">
      <c r="A12" s="10">
        <f t="shared" si="2"/>
        <v>7</v>
      </c>
      <c r="B12" s="11">
        <f t="shared" si="0"/>
        <v>7.3928833007812458E-2</v>
      </c>
      <c r="C12" s="12">
        <f t="shared" si="1"/>
        <v>0.13158798217773449</v>
      </c>
    </row>
    <row r="13" spans="1:6" x14ac:dyDescent="0.25">
      <c r="A13" s="10">
        <f t="shared" si="2"/>
        <v>8</v>
      </c>
      <c r="B13" s="11">
        <f t="shared" si="0"/>
        <v>0.12013435363769531</v>
      </c>
      <c r="C13" s="12">
        <f t="shared" si="1"/>
        <v>0.25172233581542974</v>
      </c>
    </row>
    <row r="14" spans="1:6" x14ac:dyDescent="0.25">
      <c r="A14" s="10">
        <f t="shared" si="2"/>
        <v>9</v>
      </c>
      <c r="B14" s="11">
        <f t="shared" si="0"/>
        <v>0.16017913818359369</v>
      </c>
      <c r="C14" s="12">
        <f t="shared" si="1"/>
        <v>0.41190147399902349</v>
      </c>
    </row>
    <row r="15" spans="1:6" x14ac:dyDescent="0.25">
      <c r="A15" s="10">
        <f t="shared" si="2"/>
        <v>10</v>
      </c>
      <c r="B15" s="11">
        <f t="shared" si="0"/>
        <v>0.17619705200195307</v>
      </c>
      <c r="C15" s="12">
        <f t="shared" si="1"/>
        <v>0.58809852600097656</v>
      </c>
    </row>
    <row r="16" spans="1:6" x14ac:dyDescent="0.25">
      <c r="A16" s="10">
        <f t="shared" si="2"/>
        <v>11</v>
      </c>
      <c r="B16" s="11">
        <f t="shared" si="0"/>
        <v>0.16017913818359369</v>
      </c>
      <c r="C16" s="12">
        <f t="shared" si="1"/>
        <v>0.74827766418457031</v>
      </c>
    </row>
    <row r="17" spans="1:3" x14ac:dyDescent="0.25">
      <c r="A17" s="10">
        <f t="shared" si="2"/>
        <v>12</v>
      </c>
      <c r="B17" s="11">
        <f t="shared" si="0"/>
        <v>0.12013435363769531</v>
      </c>
      <c r="C17" s="12">
        <f t="shared" si="1"/>
        <v>0.86841201782226551</v>
      </c>
    </row>
    <row r="18" spans="1:3" x14ac:dyDescent="0.25">
      <c r="A18" s="10">
        <f t="shared" si="2"/>
        <v>13</v>
      </c>
      <c r="B18" s="11">
        <f t="shared" si="0"/>
        <v>7.3928833007812472E-2</v>
      </c>
      <c r="C18" s="12">
        <f t="shared" si="1"/>
        <v>0.94234085083007813</v>
      </c>
    </row>
    <row r="19" spans="1:3" x14ac:dyDescent="0.25">
      <c r="A19" s="10">
        <f t="shared" si="2"/>
        <v>14</v>
      </c>
      <c r="B19" s="11">
        <f t="shared" si="0"/>
        <v>3.6964416503906257E-2</v>
      </c>
      <c r="C19" s="12">
        <f t="shared" si="1"/>
        <v>0.97930526733398438</v>
      </c>
    </row>
    <row r="20" spans="1:3" x14ac:dyDescent="0.25">
      <c r="A20" s="10">
        <f t="shared" si="2"/>
        <v>15</v>
      </c>
      <c r="B20" s="11">
        <f t="shared" si="0"/>
        <v>1.4785766601562502E-2</v>
      </c>
      <c r="C20" s="12">
        <f t="shared" si="1"/>
        <v>0.99409103393554688</v>
      </c>
    </row>
    <row r="21" spans="1:3" x14ac:dyDescent="0.25">
      <c r="A21" s="10">
        <f t="shared" si="2"/>
        <v>16</v>
      </c>
      <c r="B21" s="11">
        <f t="shared" si="0"/>
        <v>4.6205520629882752E-3</v>
      </c>
      <c r="C21" s="12">
        <f t="shared" si="1"/>
        <v>0.99871158599853516</v>
      </c>
    </row>
    <row r="22" spans="1:3" x14ac:dyDescent="0.25">
      <c r="A22" s="10">
        <f t="shared" si="2"/>
        <v>17</v>
      </c>
      <c r="B22" s="11">
        <f t="shared" si="0"/>
        <v>1.0871887207031261E-3</v>
      </c>
      <c r="C22" s="12">
        <f t="shared" si="1"/>
        <v>0.99979877471923828</v>
      </c>
    </row>
    <row r="23" spans="1:3" x14ac:dyDescent="0.25">
      <c r="A23" s="10">
        <f t="shared" si="2"/>
        <v>18</v>
      </c>
      <c r="B23" s="11">
        <f t="shared" si="0"/>
        <v>1.8119812011718753E-4</v>
      </c>
      <c r="C23" s="12">
        <f t="shared" si="1"/>
        <v>0.99997997283935547</v>
      </c>
    </row>
    <row r="24" spans="1:3" x14ac:dyDescent="0.25">
      <c r="A24" s="10">
        <f t="shared" si="2"/>
        <v>19</v>
      </c>
      <c r="B24" s="11">
        <f t="shared" si="0"/>
        <v>1.9073486328125E-5</v>
      </c>
      <c r="C24" s="12">
        <f t="shared" si="1"/>
        <v>0.99999904632568359</v>
      </c>
    </row>
    <row r="25" spans="1:3" x14ac:dyDescent="0.25">
      <c r="A25" s="10">
        <f t="shared" si="2"/>
        <v>20</v>
      </c>
      <c r="B25" s="11">
        <f t="shared" si="0"/>
        <v>9.5367431640625E-7</v>
      </c>
      <c r="C25" s="12">
        <f t="shared" si="1"/>
        <v>1</v>
      </c>
    </row>
    <row r="26" spans="1:3" x14ac:dyDescent="0.25">
      <c r="A26" s="1" t="s">
        <v>2</v>
      </c>
      <c r="B26" s="1">
        <f>SUM(B5:B25)</f>
        <v>0.99999999999999978</v>
      </c>
      <c r="C26" s="1"/>
    </row>
  </sheetData>
  <sheetProtection algorithmName="SHA-512" hashValue="3unD5NUtUDpw94kKDslFah1LN/CPbAr9ZRf7r9H0DTceHfQGyIF5kOE8WMX6a3Yi3ck9fy9chD66peVEuN9PVw==" saltValue="dGnKkAXwvcH0AmwA2DIpf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abSelected="1" zoomScale="170" zoomScaleNormal="170" workbookViewId="0">
      <selection activeCell="A8" sqref="A8"/>
    </sheetView>
  </sheetViews>
  <sheetFormatPr defaultRowHeight="15" x14ac:dyDescent="0.25"/>
  <cols>
    <col min="1" max="1" width="22.7109375" customWidth="1"/>
    <col min="2" max="2" width="11.7109375" customWidth="1"/>
    <col min="3" max="3" width="10.7109375" customWidth="1"/>
  </cols>
  <sheetData>
    <row r="1" spans="1:6" x14ac:dyDescent="0.25">
      <c r="A1" s="2" t="s">
        <v>8</v>
      </c>
      <c r="B1" s="17">
        <v>10</v>
      </c>
      <c r="E1" s="3" t="s">
        <v>16</v>
      </c>
      <c r="F1" s="1">
        <f>B3</f>
        <v>10</v>
      </c>
    </row>
    <row r="2" spans="1:6" x14ac:dyDescent="0.25">
      <c r="A2" s="2" t="s">
        <v>13</v>
      </c>
      <c r="B2" s="17">
        <v>1</v>
      </c>
      <c r="E2" s="3" t="s">
        <v>17</v>
      </c>
      <c r="F2" s="1">
        <f>F1</f>
        <v>10</v>
      </c>
    </row>
    <row r="3" spans="1:6" x14ac:dyDescent="0.25">
      <c r="A3" s="2" t="s">
        <v>14</v>
      </c>
      <c r="B3" s="8">
        <f>B2*B1</f>
        <v>10</v>
      </c>
      <c r="E3" s="3" t="s">
        <v>5</v>
      </c>
      <c r="F3" s="13">
        <f>SQRT(F2)</f>
        <v>3.1622776601683795</v>
      </c>
    </row>
    <row r="4" spans="1:6" x14ac:dyDescent="0.25">
      <c r="C4" s="6" t="str">
        <f>IF(OR(B4&lt;0, B4&gt;$B$1), "Not Valid", "")</f>
        <v/>
      </c>
    </row>
    <row r="5" spans="1:6" x14ac:dyDescent="0.25">
      <c r="A5" s="22" t="s">
        <v>10</v>
      </c>
      <c r="B5" s="22" t="s">
        <v>9</v>
      </c>
      <c r="C5" s="22" t="s">
        <v>12</v>
      </c>
    </row>
    <row r="6" spans="1:6" x14ac:dyDescent="0.25">
      <c r="A6" s="18">
        <v>0</v>
      </c>
      <c r="B6" s="11">
        <f>IF(A6&lt;&gt;"", _xlfn.POISSON.DIST(A6, $B$3, FALSE), IF(AND(A6 &lt;&gt;"", A7=""), 1-C5, ""))</f>
        <v>4.5399929762484854E-5</v>
      </c>
      <c r="C6" s="11">
        <f>IF(A6&lt;&gt;"", _xlfn.POISSON.DIST(A6, $B$3, TRUE), "")</f>
        <v>4.5399929762484854E-5</v>
      </c>
    </row>
    <row r="7" spans="1:6" x14ac:dyDescent="0.25">
      <c r="A7" s="18">
        <v>1</v>
      </c>
      <c r="B7" s="11">
        <f t="shared" ref="B7:B23" si="0">IF(A7&lt;&gt;"", _xlfn.POISSON.DIST(A7, $B$3, FALSE), IF(AND(A7 &lt;&gt;"", A8=""), 1-C6, ""))</f>
        <v>4.5399929762484861E-4</v>
      </c>
      <c r="C7" s="11">
        <f t="shared" ref="C7:C23" si="1">IF(A7&lt;&gt;"", _xlfn.POISSON.DIST(A7, $B$3, TRUE), "")</f>
        <v>4.9939922738733344E-4</v>
      </c>
    </row>
    <row r="8" spans="1:6" x14ac:dyDescent="0.25">
      <c r="A8" s="18">
        <v>2</v>
      </c>
      <c r="B8" s="11">
        <f t="shared" si="0"/>
        <v>2.2699964881242444E-3</v>
      </c>
      <c r="C8" s="11">
        <f t="shared" si="1"/>
        <v>2.7693957155115762E-3</v>
      </c>
    </row>
    <row r="9" spans="1:6" x14ac:dyDescent="0.25">
      <c r="A9" s="18">
        <v>3</v>
      </c>
      <c r="B9" s="11">
        <f t="shared" si="0"/>
        <v>7.5666549604141483E-3</v>
      </c>
      <c r="C9" s="11">
        <f t="shared" si="1"/>
        <v>1.0336050675925718E-2</v>
      </c>
    </row>
    <row r="10" spans="1:6" x14ac:dyDescent="0.25">
      <c r="A10" s="18">
        <v>4</v>
      </c>
      <c r="B10" s="11">
        <f t="shared" si="0"/>
        <v>1.8916637401035354E-2</v>
      </c>
      <c r="C10" s="11">
        <f t="shared" si="1"/>
        <v>2.9252688076961065E-2</v>
      </c>
    </row>
    <row r="11" spans="1:6" x14ac:dyDescent="0.25">
      <c r="A11" s="18">
        <v>5</v>
      </c>
      <c r="B11" s="11">
        <f t="shared" si="0"/>
        <v>3.7833274802070715E-2</v>
      </c>
      <c r="C11" s="11">
        <f t="shared" si="1"/>
        <v>6.7085962879031805E-2</v>
      </c>
    </row>
    <row r="12" spans="1:6" x14ac:dyDescent="0.25">
      <c r="A12" s="18">
        <v>6</v>
      </c>
      <c r="B12" s="11">
        <f t="shared" si="0"/>
        <v>6.3055458003451192E-2</v>
      </c>
      <c r="C12" s="11">
        <f t="shared" si="1"/>
        <v>0.13014142088248298</v>
      </c>
    </row>
    <row r="13" spans="1:6" x14ac:dyDescent="0.25">
      <c r="A13" s="18">
        <v>7</v>
      </c>
      <c r="B13" s="11">
        <f t="shared" si="0"/>
        <v>9.0079225719215977E-2</v>
      </c>
      <c r="C13" s="11">
        <f t="shared" si="1"/>
        <v>0.22022064660169899</v>
      </c>
    </row>
    <row r="14" spans="1:6" x14ac:dyDescent="0.25">
      <c r="A14" s="18">
        <v>8</v>
      </c>
      <c r="B14" s="11">
        <f t="shared" si="0"/>
        <v>0.11259903214901996</v>
      </c>
      <c r="C14" s="11">
        <f t="shared" si="1"/>
        <v>0.33281967875071894</v>
      </c>
    </row>
    <row r="15" spans="1:6" x14ac:dyDescent="0.25">
      <c r="A15" s="18">
        <v>9</v>
      </c>
      <c r="B15" s="11">
        <f t="shared" si="0"/>
        <v>0.1251100357211333</v>
      </c>
      <c r="C15" s="11">
        <f t="shared" si="1"/>
        <v>0.45792971447185227</v>
      </c>
    </row>
    <row r="16" spans="1:6" x14ac:dyDescent="0.25">
      <c r="A16" s="18">
        <v>10</v>
      </c>
      <c r="B16" s="11">
        <f t="shared" si="0"/>
        <v>0.1251100357211333</v>
      </c>
      <c r="C16" s="11">
        <f t="shared" si="1"/>
        <v>0.58303975019298537</v>
      </c>
    </row>
    <row r="17" spans="1:3" x14ac:dyDescent="0.25">
      <c r="A17" s="18">
        <v>11</v>
      </c>
      <c r="B17" s="11">
        <f t="shared" si="0"/>
        <v>0.11373639611012118</v>
      </c>
      <c r="C17" s="11">
        <f t="shared" si="1"/>
        <v>0.69677614630310658</v>
      </c>
    </row>
    <row r="18" spans="1:3" x14ac:dyDescent="0.25">
      <c r="A18" s="18">
        <v>12</v>
      </c>
      <c r="B18" s="11">
        <f t="shared" si="0"/>
        <v>9.4780330091767673E-2</v>
      </c>
      <c r="C18" s="11">
        <f t="shared" si="1"/>
        <v>0.79155647639487436</v>
      </c>
    </row>
    <row r="19" spans="1:3" x14ac:dyDescent="0.25">
      <c r="A19" s="18">
        <v>13</v>
      </c>
      <c r="B19" s="11">
        <f t="shared" si="0"/>
        <v>7.2907946224436637E-2</v>
      </c>
      <c r="C19" s="11">
        <f t="shared" si="1"/>
        <v>0.864464422619311</v>
      </c>
    </row>
    <row r="20" spans="1:3" x14ac:dyDescent="0.25">
      <c r="A20" s="18">
        <v>14</v>
      </c>
      <c r="B20" s="11">
        <f t="shared" si="0"/>
        <v>5.2077104446026187E-2</v>
      </c>
      <c r="C20" s="11">
        <f t="shared" si="1"/>
        <v>0.9165415270653372</v>
      </c>
    </row>
    <row r="21" spans="1:3" x14ac:dyDescent="0.25">
      <c r="A21" s="18">
        <v>15</v>
      </c>
      <c r="B21" s="11">
        <f t="shared" si="0"/>
        <v>3.4718069630684127E-2</v>
      </c>
      <c r="C21" s="11">
        <f t="shared" si="1"/>
        <v>0.95125959669602134</v>
      </c>
    </row>
    <row r="22" spans="1:3" x14ac:dyDescent="0.25">
      <c r="A22" s="18">
        <v>16</v>
      </c>
      <c r="B22" s="11">
        <f t="shared" si="0"/>
        <v>2.1698793519177549E-2</v>
      </c>
      <c r="C22" s="11">
        <f t="shared" si="1"/>
        <v>0.97295839021519881</v>
      </c>
    </row>
    <row r="23" spans="1:3" x14ac:dyDescent="0.25">
      <c r="A23" s="18">
        <v>17</v>
      </c>
      <c r="B23" s="11">
        <f t="shared" si="0"/>
        <v>1.2763996187751522E-2</v>
      </c>
      <c r="C23" s="11">
        <f t="shared" si="1"/>
        <v>0.9857223864029504</v>
      </c>
    </row>
    <row r="24" spans="1:3" x14ac:dyDescent="0.25">
      <c r="A24" s="8"/>
      <c r="B24" s="1"/>
      <c r="C24" s="1"/>
    </row>
  </sheetData>
  <sheetProtection algorithmName="SHA-512" hashValue="u8zoudsUdAsXhHcaq8BExQCHDQbX02vEv2mve+zYbtvMJqZnDkOPqMeMUplTRne5H1YTO//zXZcEXXw1GIOtcQ==" saltValue="OLDr347vlOb9RFPy0ELXF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zoomScale="170" zoomScaleNormal="170" workbookViewId="0">
      <selection activeCell="F17" sqref="F17"/>
    </sheetView>
  </sheetViews>
  <sheetFormatPr defaultRowHeight="15" x14ac:dyDescent="0.25"/>
  <cols>
    <col min="1" max="1" width="22.7109375" customWidth="1"/>
    <col min="2" max="2" width="11.7109375" customWidth="1"/>
    <col min="3" max="3" width="10.7109375" customWidth="1"/>
  </cols>
  <sheetData>
    <row r="1" spans="1:6" x14ac:dyDescent="0.25">
      <c r="A1" s="2" t="s">
        <v>18</v>
      </c>
      <c r="B1" s="17">
        <v>0.5</v>
      </c>
      <c r="E1" s="1" t="s">
        <v>16</v>
      </c>
      <c r="F1" s="1">
        <f>1/B1</f>
        <v>2</v>
      </c>
    </row>
    <row r="2" spans="1:6" x14ac:dyDescent="0.25">
      <c r="A2" s="19"/>
      <c r="B2" s="25"/>
      <c r="E2" s="1" t="s">
        <v>19</v>
      </c>
      <c r="F2" s="1">
        <f>F1*(F1-1)</f>
        <v>2</v>
      </c>
    </row>
    <row r="3" spans="1:6" x14ac:dyDescent="0.25">
      <c r="C3" s="6" t="str">
        <f>IF(OR(B3&lt;0, B3&gt;$B$1), "Not Valid", "")</f>
        <v/>
      </c>
      <c r="E3" s="1" t="s">
        <v>5</v>
      </c>
      <c r="F3" s="13">
        <f>SQRT(F2)</f>
        <v>1.4142135623730951</v>
      </c>
    </row>
    <row r="4" spans="1:6" x14ac:dyDescent="0.25">
      <c r="A4" s="16" t="s">
        <v>10</v>
      </c>
      <c r="B4" s="8" t="s">
        <v>9</v>
      </c>
      <c r="C4" s="9" t="s">
        <v>12</v>
      </c>
    </row>
    <row r="5" spans="1:6" x14ac:dyDescent="0.25">
      <c r="A5" s="18">
        <v>1</v>
      </c>
      <c r="B5" s="11">
        <f>IF(AND(A5 &lt;&gt;"", A6&lt;&gt;""), $B$1*(1-$B$1)^(A5-1), IF(AND(A5 &lt;&gt;"", A6=""), 1-C4, ""))</f>
        <v>0.5</v>
      </c>
      <c r="C5" s="11">
        <f>IF(A5&lt;&gt;"", SUM($B$5:B5), "")</f>
        <v>0.5</v>
      </c>
    </row>
    <row r="6" spans="1:6" x14ac:dyDescent="0.25">
      <c r="A6" s="18">
        <v>2</v>
      </c>
      <c r="B6" s="11">
        <f t="shared" ref="B6:B23" si="0">IF(AND(A6 &lt;&gt;"", A7&lt;&gt;""), $B$1*(1-$B$1)^(A6-1), IF(AND(A6 &lt;&gt;"", A7=""), 1-C5, ""))</f>
        <v>0.25</v>
      </c>
      <c r="C6" s="11">
        <f>IF(A6&lt;&gt;"", SUM($B$5:B6), "")</f>
        <v>0.75</v>
      </c>
    </row>
    <row r="7" spans="1:6" x14ac:dyDescent="0.25">
      <c r="A7" s="18">
        <v>3</v>
      </c>
      <c r="B7" s="11">
        <f t="shared" si="0"/>
        <v>0.125</v>
      </c>
      <c r="C7" s="11">
        <f>IF(A7&lt;&gt;"", SUM($B$5:B7), "")</f>
        <v>0.875</v>
      </c>
    </row>
    <row r="8" spans="1:6" x14ac:dyDescent="0.25">
      <c r="A8" s="18">
        <v>4</v>
      </c>
      <c r="B8" s="11">
        <f t="shared" si="0"/>
        <v>6.25E-2</v>
      </c>
      <c r="C8" s="11">
        <f>IF(A8&lt;&gt;"", SUM($B$5:B8), "")</f>
        <v>0.9375</v>
      </c>
    </row>
    <row r="9" spans="1:6" x14ac:dyDescent="0.25">
      <c r="A9" s="18">
        <v>5</v>
      </c>
      <c r="B9" s="11">
        <f t="shared" si="0"/>
        <v>3.125E-2</v>
      </c>
      <c r="C9" s="11">
        <f>IF(A9&lt;&gt;"", SUM($B$5:B9), "")</f>
        <v>0.96875</v>
      </c>
    </row>
    <row r="10" spans="1:6" x14ac:dyDescent="0.25">
      <c r="A10" s="18">
        <v>6</v>
      </c>
      <c r="B10" s="11">
        <f t="shared" si="0"/>
        <v>1.5625E-2</v>
      </c>
      <c r="C10" s="11">
        <f>IF(A10&lt;&gt;"", SUM($B$5:B10), "")</f>
        <v>0.984375</v>
      </c>
    </row>
    <row r="11" spans="1:6" x14ac:dyDescent="0.25">
      <c r="A11" s="18">
        <v>7</v>
      </c>
      <c r="B11" s="11">
        <f t="shared" si="0"/>
        <v>7.8125E-3</v>
      </c>
      <c r="C11" s="11">
        <f>IF(A11&lt;&gt;"", SUM($B$5:B11), "")</f>
        <v>0.9921875</v>
      </c>
    </row>
    <row r="12" spans="1:6" x14ac:dyDescent="0.25">
      <c r="A12" s="18">
        <v>8</v>
      </c>
      <c r="B12" s="11">
        <f t="shared" si="0"/>
        <v>3.90625E-3</v>
      </c>
      <c r="C12" s="11">
        <f>IF(A12&lt;&gt;"", SUM($B$5:B12), "")</f>
        <v>0.99609375</v>
      </c>
    </row>
    <row r="13" spans="1:6" x14ac:dyDescent="0.25">
      <c r="A13" s="18">
        <v>9</v>
      </c>
      <c r="B13" s="11">
        <f t="shared" si="0"/>
        <v>1.953125E-3</v>
      </c>
      <c r="C13" s="11">
        <f>IF(A13&lt;&gt;"", SUM($B$5:B13), "")</f>
        <v>0.998046875</v>
      </c>
    </row>
    <row r="14" spans="1:6" x14ac:dyDescent="0.25">
      <c r="A14" s="18">
        <v>10</v>
      </c>
      <c r="B14" s="11">
        <f t="shared" si="0"/>
        <v>9.765625E-4</v>
      </c>
      <c r="C14" s="11">
        <f>IF(A14&lt;&gt;"", SUM($B$5:B14), "")</f>
        <v>0.9990234375</v>
      </c>
    </row>
    <row r="15" spans="1:6" x14ac:dyDescent="0.25">
      <c r="A15" s="18">
        <v>11</v>
      </c>
      <c r="B15" s="11">
        <f t="shared" si="0"/>
        <v>4.8828125E-4</v>
      </c>
      <c r="C15" s="11">
        <f>IF(A15&lt;&gt;"", SUM($B$5:B15), "")</f>
        <v>0.99951171875</v>
      </c>
    </row>
    <row r="16" spans="1:6" x14ac:dyDescent="0.25">
      <c r="A16" s="18">
        <v>12</v>
      </c>
      <c r="B16" s="11">
        <f t="shared" si="0"/>
        <v>2.44140625E-4</v>
      </c>
      <c r="C16" s="11">
        <f>IF(A16&lt;&gt;"", SUM($B$5:B16), "")</f>
        <v>0.999755859375</v>
      </c>
    </row>
    <row r="17" spans="1:3" x14ac:dyDescent="0.25">
      <c r="A17" s="18">
        <v>13</v>
      </c>
      <c r="B17" s="11">
        <f t="shared" si="0"/>
        <v>1.220703125E-4</v>
      </c>
      <c r="C17" s="11">
        <f>IF(A17&lt;&gt;"", SUM($B$5:B17), "")</f>
        <v>0.9998779296875</v>
      </c>
    </row>
    <row r="18" spans="1:3" x14ac:dyDescent="0.25">
      <c r="A18" s="18">
        <v>14</v>
      </c>
      <c r="B18" s="11">
        <f t="shared" si="0"/>
        <v>6.103515625E-5</v>
      </c>
      <c r="C18" s="11">
        <f>IF(A18&lt;&gt;"", SUM($B$5:B18), "")</f>
        <v>0.99993896484375</v>
      </c>
    </row>
    <row r="19" spans="1:3" x14ac:dyDescent="0.25">
      <c r="A19" s="18">
        <v>15</v>
      </c>
      <c r="B19" s="11">
        <f t="shared" si="0"/>
        <v>3.0517578125E-5</v>
      </c>
      <c r="C19" s="11">
        <f>IF(A19&lt;&gt;"", SUM($B$5:B19), "")</f>
        <v>0.999969482421875</v>
      </c>
    </row>
    <row r="20" spans="1:3" x14ac:dyDescent="0.25">
      <c r="A20" s="18">
        <v>16</v>
      </c>
      <c r="B20" s="11">
        <f t="shared" si="0"/>
        <v>1.52587890625E-5</v>
      </c>
      <c r="C20" s="11">
        <f>IF(A20&lt;&gt;"", SUM($B$5:B20), "")</f>
        <v>0.9999847412109375</v>
      </c>
    </row>
    <row r="21" spans="1:3" x14ac:dyDescent="0.25">
      <c r="A21" s="18">
        <v>17</v>
      </c>
      <c r="B21" s="11">
        <f t="shared" si="0"/>
        <v>7.62939453125E-6</v>
      </c>
      <c r="C21" s="11">
        <f>IF(A21&lt;&gt;"", SUM($B$5:B21), "")</f>
        <v>0.99999237060546875</v>
      </c>
    </row>
    <row r="22" spans="1:3" x14ac:dyDescent="0.25">
      <c r="A22" s="18">
        <v>18</v>
      </c>
      <c r="B22" s="11">
        <f t="shared" si="0"/>
        <v>7.62939453125E-6</v>
      </c>
      <c r="C22" s="11">
        <f>IF(A22&lt;&gt;"", SUM($B$5:B22), "")</f>
        <v>1</v>
      </c>
    </row>
    <row r="23" spans="1:3" x14ac:dyDescent="0.25">
      <c r="A23" s="24"/>
      <c r="B23" s="1" t="str">
        <f t="shared" si="0"/>
        <v/>
      </c>
      <c r="C23" s="1" t="str">
        <f>IF(A23&lt;&gt;"", SUM($B$5:B23), "")</f>
        <v/>
      </c>
    </row>
    <row r="24" spans="1:3" x14ac:dyDescent="0.25">
      <c r="A24" s="8" t="s">
        <v>2</v>
      </c>
      <c r="B24" s="1">
        <f>SUM(B5:B22)</f>
        <v>1</v>
      </c>
      <c r="C24" s="1"/>
    </row>
  </sheetData>
  <sheetProtection algorithmName="SHA-512" hashValue="sMB8BBldw1KXkTSSuOXXa8Rcuhzw/KfF5JIUOYarAGusoj3t6lNplDCQpDfC8EWBCLwi8XkEb2ij6Yvdo7yo7A==" saltValue="raZIyJLqVRw52g5GcxEws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280" zoomScaleNormal="28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Discrete Probability General</vt:lpstr>
      <vt:lpstr>Binomial Probability Distrib.</vt:lpstr>
      <vt:lpstr>Poisson Probability Distrib.</vt:lpstr>
      <vt:lpstr>Geometric Probability Distrib.</vt:lpstr>
      <vt:lpstr>scratch spreadsheet</vt:lpstr>
    </vt:vector>
  </TitlesOfParts>
  <Company>Fresno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JolieGee</cp:lastModifiedBy>
  <dcterms:created xsi:type="dcterms:W3CDTF">2020-02-18T16:50:52Z</dcterms:created>
  <dcterms:modified xsi:type="dcterms:W3CDTF">2020-10-06T16:20:02Z</dcterms:modified>
</cp:coreProperties>
</file>